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1" windowWidth="15198" windowHeight="8197" activeTab="0"/>
  </bookViews>
  <sheets>
    <sheet name="Hoja1" sheetId="1" r:id="rId1"/>
  </sheets>
  <definedNames>
    <definedName name="_xlnm.Print_Area" localSheetId="0">'Hoja1'!$A$1:$L$46</definedName>
  </definedNames>
  <calcPr fullCalcOnLoad="1"/>
</workbook>
</file>

<file path=xl/sharedStrings.xml><?xml version="1.0" encoding="utf-8"?>
<sst xmlns="http://schemas.openxmlformats.org/spreadsheetml/2006/main" count="131" uniqueCount="92">
  <si>
    <r>
      <t xml:space="preserve">Segmento MAB/ </t>
    </r>
    <r>
      <rPr>
        <b/>
        <sz val="9"/>
        <color indexed="10"/>
        <rFont val="Arial"/>
        <family val="2"/>
      </rPr>
      <t>Submarket MAB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</si>
  <si>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</si>
  <si>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</si>
  <si>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</si>
  <si>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</si>
  <si>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</si>
  <si>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</si>
  <si>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</si>
  <si>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</si>
  <si>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</si>
  <si>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</si>
  <si>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r>
      <t xml:space="preserve">EMPRESAS EN EXPANSION (EE) / </t>
    </r>
    <r>
      <rPr>
        <b/>
        <sz val="9"/>
        <color indexed="10"/>
        <rFont val="Arial"/>
        <family val="2"/>
      </rPr>
      <t>GROWTH COMPANIES</t>
    </r>
  </si>
  <si>
    <r>
      <t xml:space="preserve">TOTAL MAB EMPRESAS EN EXPANSION (EE)/ </t>
    </r>
    <r>
      <rPr>
        <b/>
        <sz val="9"/>
        <color indexed="10"/>
        <rFont val="Arial"/>
        <family val="2"/>
      </rPr>
      <t>Total MAB GROWTH COMPANIES</t>
    </r>
  </si>
  <si>
    <r>
      <t xml:space="preserve">SICAV´s / </t>
    </r>
    <r>
      <rPr>
        <b/>
        <sz val="9"/>
        <color indexed="10"/>
        <rFont val="Arial"/>
        <family val="2"/>
      </rPr>
      <t>SICAV´s</t>
    </r>
  </si>
  <si>
    <t>100 X 100</t>
  </si>
  <si>
    <t>66 X 100</t>
  </si>
  <si>
    <r>
      <t xml:space="preserve">TOTAL MAB/ </t>
    </r>
    <r>
      <rPr>
        <b/>
        <sz val="9"/>
        <color indexed="10"/>
        <rFont val="Arial"/>
        <family val="2"/>
      </rPr>
      <t>TOTAL MAB</t>
    </r>
  </si>
  <si>
    <t>25 X 100</t>
  </si>
  <si>
    <t>Suscrip. Restrin.</t>
  </si>
  <si>
    <t>Masmovil Ibercom, S.A.</t>
  </si>
  <si>
    <t>1 X 10</t>
  </si>
  <si>
    <t>Bionaturis (bioorganic Research Serv.)</t>
  </si>
  <si>
    <t>108 X 100</t>
  </si>
  <si>
    <t>Mod. Capital Est.</t>
  </si>
  <si>
    <t>Enigma Capital, Sicav, S.A.</t>
  </si>
  <si>
    <t>Aum. Nominal</t>
  </si>
  <si>
    <t>0 X 0</t>
  </si>
  <si>
    <r>
      <t xml:space="preserve">TOTAL SICAV´s / </t>
    </r>
    <r>
      <rPr>
        <b/>
        <sz val="9"/>
        <color indexed="10"/>
        <rFont val="Arial"/>
        <family val="2"/>
      </rPr>
      <t>TOTAL SICAV´s</t>
    </r>
  </si>
  <si>
    <r>
      <t xml:space="preserve">SOCIMIS/ </t>
    </r>
    <r>
      <rPr>
        <b/>
        <sz val="9"/>
        <color indexed="10"/>
        <rFont val="Arial"/>
        <family val="2"/>
      </rPr>
      <t>SOCIMIS</t>
    </r>
  </si>
  <si>
    <t>Only Apartments, S.A.</t>
  </si>
  <si>
    <t xml:space="preserve"> </t>
  </si>
  <si>
    <t>1 X 8</t>
  </si>
  <si>
    <t>Home Meal Replacement, S.A.</t>
  </si>
  <si>
    <t>Facephi Biometria, S.A.</t>
  </si>
  <si>
    <t>Neuron Bio, S.A.</t>
  </si>
  <si>
    <t>Secuoya Grupo de Comunicacion, S.A.</t>
  </si>
  <si>
    <t>Suscrip. Restrin. Compensación de créditos</t>
  </si>
  <si>
    <t>Azkaran Inversiones, Sicav, S.A.</t>
  </si>
  <si>
    <r>
      <t xml:space="preserve">TOTAL SOCIMIS / </t>
    </r>
    <r>
      <rPr>
        <b/>
        <sz val="9"/>
        <color indexed="10"/>
        <rFont val="Arial"/>
        <family val="2"/>
      </rPr>
      <t>TOTAL SOCIMIS</t>
    </r>
  </si>
  <si>
    <t>MAB: Ampliaciones de Capital</t>
  </si>
  <si>
    <t>Susak Inversiones Sicav, S.A.</t>
  </si>
  <si>
    <t>Kowait Iv, Sicav, S.A.</t>
  </si>
  <si>
    <t>Apm 2001, Sicav, S.A.</t>
  </si>
  <si>
    <t>24 X 100</t>
  </si>
  <si>
    <t>Kersio Capital, Sicav, S.A.</t>
  </si>
  <si>
    <t>Cartera Mobiliaria, Sicav, S.A.</t>
  </si>
  <si>
    <t>368 X 100</t>
  </si>
  <si>
    <t>Smart Social, Sicav, S.A.</t>
  </si>
  <si>
    <t>316 X 100</t>
  </si>
  <si>
    <t>Lierde, Sicav, S.A.</t>
  </si>
  <si>
    <t>513 X 1000</t>
  </si>
  <si>
    <t>36 X 100</t>
  </si>
  <si>
    <t>Inv. Camino 21, Sicav, S.A.</t>
  </si>
  <si>
    <t>Denario Inversiones 2001, Sicav, S.A.</t>
  </si>
  <si>
    <t>Universum Capital, Sicav, S.A.</t>
  </si>
  <si>
    <t>Growth Inversiones, Sicav, S.A.</t>
  </si>
  <si>
    <t>71 X 100</t>
  </si>
  <si>
    <t>Capocorb de Inversiones, Sicav, S.A.</t>
  </si>
  <si>
    <t>428 X 1000</t>
  </si>
  <si>
    <t>226 X 10000</t>
  </si>
  <si>
    <t>1 X 9</t>
  </si>
  <si>
    <t>Agile Content, S.A.</t>
  </si>
  <si>
    <t>257 X 10000</t>
  </si>
  <si>
    <t>Negociacion Derechos del 22-11-2016 Al 28-11-2016</t>
  </si>
  <si>
    <t>98 X 1000</t>
  </si>
  <si>
    <t>Ab-biotics, S.A.</t>
  </si>
  <si>
    <t>8 X 23</t>
  </si>
  <si>
    <t>Negocia Derechos del 12-08-2016 Al 18-08-2016</t>
  </si>
  <si>
    <t>163 X 1000</t>
  </si>
  <si>
    <t>695 X 1000</t>
  </si>
  <si>
    <t>Negocia Derechos del 28-07-2016 Al 03-08-2016</t>
  </si>
  <si>
    <t>Euroconsult Engineering Con. Group, S.A.</t>
  </si>
  <si>
    <t>Negocia Derechos de 08-07-2016 Al 14-08-2016</t>
  </si>
  <si>
    <t>1 X 3</t>
  </si>
  <si>
    <t>Grenergy Renovables, S.A.</t>
  </si>
  <si>
    <t>169 X 1000</t>
  </si>
  <si>
    <t>16 X 1000</t>
  </si>
  <si>
    <t>1 X 20</t>
  </si>
  <si>
    <t>Imaginarium, S.A.</t>
  </si>
  <si>
    <t>28 X 100</t>
  </si>
  <si>
    <t>Negociac.Derechos del 25-02 Al 23-03-16</t>
  </si>
  <si>
    <t>Euroconsult Group, S.A.</t>
  </si>
  <si>
    <t>107 X 1000</t>
  </si>
  <si>
    <t>795 X 10000</t>
  </si>
  <si>
    <t>Trajano Iberia Socimi, S.A.</t>
  </si>
  <si>
    <t>1 X 2</t>
  </si>
  <si>
    <t xml:space="preserve">Suscrip. Restrin. </t>
  </si>
  <si>
    <t>Suscrip. Restrin. Ampliacion  Diciembre 2016</t>
  </si>
  <si>
    <t>Suscrip. Restrin. Compensacion Creditos</t>
  </si>
  <si>
    <t>Suscrip. Restrin. Compensacion de Creditos</t>
  </si>
  <si>
    <r>
      <t xml:space="preserve">Uro Property Holdings, </t>
    </r>
    <r>
      <rPr>
        <b/>
        <sz val="11"/>
        <rFont val="Calibri"/>
        <family val="2"/>
      </rPr>
      <t>Socimi, S.A</t>
    </r>
    <r>
      <rPr>
        <sz val="11"/>
        <rFont val="Calibri"/>
        <family val="2"/>
      </rPr>
      <t>.</t>
    </r>
  </si>
  <si>
    <r>
      <t>AMPLIACIONES DE CAPITAL REALIZADAS EN EL MERCADO ALTERNATIVO BURSÁTIL (MAB) EN 2016 /</t>
    </r>
    <r>
      <rPr>
        <b/>
        <sz val="11"/>
        <color indexed="10"/>
        <rFont val="Arial"/>
        <family val="2"/>
      </rPr>
      <t xml:space="preserve"> CAPITAL INCREASES ON THE  MERCADO ALTERNATIVO BURSÁTIL (MAB) IN 2016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</si>
</sst>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14" fontId="3" fillId="21" borderId="1">
      <alignment horizontal="center" vertical="center" wrapText="1"/>
      <protection/>
    </xf>
    <xf numFmtId="0" fontId="31" fillId="22" borderId="2" applyNumberFormat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4" borderId="8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5" fillId="0" borderId="10" applyNumberFormat="0" applyFill="0" applyAlignment="0" applyProtection="0"/>
    <xf numFmtId="0" fontId="46" fillId="0" borderId="11" applyNumberFormat="0" applyFill="0" applyAlignment="0" applyProtection="0"/>
  </cellStyleXfs>
  <cellXfs count="58">
    <xf numFmtId="0" fontId="0" fillId="0" borderId="0" xfId="0" applyFont="1" applyAlignment="1">
      <alignment/>
    </xf>
    <xf numFmtId="14" fontId="3" fillId="0" borderId="12" xfId="34" applyFill="1" applyBorder="1" applyAlignment="1">
      <alignment horizontal="center" vertical="center" wrapText="1"/>
      <protection/>
    </xf>
    <xf numFmtId="14" fontId="3" fillId="0" borderId="13" xfId="34" applyFill="1" applyBorder="1" applyAlignment="1">
      <alignment horizontal="center" vertical="center" wrapText="1"/>
      <protection/>
    </xf>
    <xf numFmtId="14" fontId="3" fillId="0" borderId="14" xfId="34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12" xfId="0" applyFont="1" applyBorder="1" applyAlignment="1">
      <alignment/>
    </xf>
    <xf numFmtId="0" fontId="48" fillId="0" borderId="15" xfId="0" applyFont="1" applyBorder="1" applyAlignment="1">
      <alignment/>
    </xf>
    <xf numFmtId="164" fontId="48" fillId="0" borderId="15" xfId="0" applyNumberFormat="1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0" xfId="0" applyFont="1" applyAlignment="1">
      <alignment/>
    </xf>
    <xf numFmtId="0" fontId="47" fillId="0" borderId="17" xfId="0" applyFont="1" applyBorder="1" applyAlignment="1">
      <alignment/>
    </xf>
    <xf numFmtId="14" fontId="47" fillId="0" borderId="18" xfId="0" applyNumberFormat="1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0" xfId="0" applyFont="1" applyAlignment="1">
      <alignment/>
    </xf>
    <xf numFmtId="0" fontId="48" fillId="0" borderId="15" xfId="0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165" fontId="48" fillId="0" borderId="15" xfId="0" applyNumberFormat="1" applyFont="1" applyBorder="1" applyAlignment="1">
      <alignment horizontal="center"/>
    </xf>
    <xf numFmtId="166" fontId="48" fillId="0" borderId="15" xfId="0" applyNumberFormat="1" applyFont="1" applyBorder="1" applyAlignment="1">
      <alignment horizontal="center"/>
    </xf>
    <xf numFmtId="4" fontId="48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7" fillId="0" borderId="20" xfId="0" applyFont="1" applyBorder="1" applyAlignment="1">
      <alignment/>
    </xf>
    <xf numFmtId="0" fontId="47" fillId="0" borderId="0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0" fontId="47" fillId="0" borderId="21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21" xfId="0" applyBorder="1" applyAlignment="1">
      <alignment/>
    </xf>
    <xf numFmtId="4" fontId="47" fillId="0" borderId="18" xfId="0" applyNumberFormat="1" applyFont="1" applyBorder="1" applyAlignment="1">
      <alignment horizontal="right"/>
    </xf>
    <xf numFmtId="0" fontId="47" fillId="0" borderId="22" xfId="0" applyFont="1" applyBorder="1" applyAlignment="1">
      <alignment horizontal="right"/>
    </xf>
    <xf numFmtId="0" fontId="47" fillId="0" borderId="23" xfId="0" applyFont="1" applyBorder="1" applyAlignment="1">
      <alignment horizontal="right"/>
    </xf>
    <xf numFmtId="4" fontId="47" fillId="0" borderId="22" xfId="0" applyNumberFormat="1" applyFont="1" applyBorder="1" applyAlignment="1">
      <alignment horizontal="right"/>
    </xf>
    <xf numFmtId="0" fontId="47" fillId="0" borderId="24" xfId="0" applyFont="1" applyBorder="1" applyAlignment="1">
      <alignment horizontal="left"/>
    </xf>
    <xf numFmtId="14" fontId="37" fillId="0" borderId="25" xfId="47" applyNumberFormat="1" applyFill="1" applyBorder="1" applyAlignment="1" applyProtection="1">
      <alignment horizontal="center" vertical="center" wrapText="1"/>
      <protection/>
    </xf>
    <xf numFmtId="0" fontId="2" fillId="35" borderId="24" xfId="60" applyFill="1" applyBorder="1" applyAlignment="1">
      <alignment horizontal="left" wrapText="1"/>
      <protection/>
    </xf>
    <xf numFmtId="0" fontId="2" fillId="35" borderId="22" xfId="60" applyFill="1" applyBorder="1" applyAlignment="1">
      <alignment horizontal="left" wrapText="1"/>
      <protection/>
    </xf>
    <xf numFmtId="0" fontId="0" fillId="0" borderId="22" xfId="0" applyBorder="1" applyAlignment="1">
      <alignment wrapText="1"/>
    </xf>
    <xf numFmtId="14" fontId="3" fillId="0" borderId="13" xfId="34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46" fillId="0" borderId="18" xfId="0" applyNumberFormat="1" applyFont="1" applyBorder="1" applyAlignment="1">
      <alignment/>
    </xf>
    <xf numFmtId="4" fontId="46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46" fillId="0" borderId="18" xfId="0" applyFont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s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itular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Hom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40">
      <selection activeCell="C10" sqref="C10"/>
    </sheetView>
  </sheetViews>
  <sheetFormatPr defaultColWidth="11.421875" defaultRowHeight="15"/>
  <cols>
    <col min="1" max="1" width="34.421875" style="0" customWidth="1"/>
    <col min="4" max="4" width="10.7109375" style="0" customWidth="1"/>
    <col min="5" max="5" width="15.140625" style="0" customWidth="1"/>
    <col min="6" max="6" width="13.7109375" style="0" customWidth="1"/>
    <col min="8" max="8" width="10.28125" style="0" customWidth="1"/>
    <col min="9" max="9" width="11.7109375" style="0" customWidth="1"/>
    <col min="10" max="10" width="15.00390625" style="0" customWidth="1"/>
    <col min="12" max="12" width="44.421875" style="0" customWidth="1"/>
    <col min="13" max="13" width="18.140625" style="0" customWidth="1"/>
  </cols>
  <sheetData>
    <row r="1" spans="1:12" ht="15.75" customHeight="1" thickBot="1">
      <c r="A1" s="39" t="s">
        <v>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3" s="4" customFormat="1" ht="36.75" customHeight="1" thickBot="1">
      <c r="A2" s="1" t="s">
        <v>0</v>
      </c>
      <c r="B2" s="42" t="s">
        <v>1</v>
      </c>
      <c r="C2" s="42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  <c r="M2" s="38" t="s">
        <v>39</v>
      </c>
    </row>
    <row r="3" spans="1:12" s="9" customFormat="1" ht="16.5" customHeight="1">
      <c r="A3" s="5" t="s">
        <v>11</v>
      </c>
      <c r="B3" s="6"/>
      <c r="C3" s="6"/>
      <c r="D3" s="6"/>
      <c r="E3" s="6"/>
      <c r="F3" s="7"/>
      <c r="G3" s="6"/>
      <c r="H3" s="6"/>
      <c r="I3" s="6"/>
      <c r="J3" s="6"/>
      <c r="K3" s="6"/>
      <c r="L3" s="8"/>
    </row>
    <row r="4" spans="1:15" s="9" customFormat="1" ht="16.5" customHeight="1">
      <c r="A4" s="28" t="s">
        <v>34</v>
      </c>
      <c r="B4" s="44">
        <v>42709</v>
      </c>
      <c r="C4" s="44">
        <v>42709</v>
      </c>
      <c r="D4" s="28" t="s">
        <v>59</v>
      </c>
      <c r="E4" s="45">
        <v>280714</v>
      </c>
      <c r="F4" s="46">
        <v>280714</v>
      </c>
      <c r="G4" s="28">
        <v>2</v>
      </c>
      <c r="H4" s="28">
        <v>0</v>
      </c>
      <c r="I4" s="28">
        <v>2</v>
      </c>
      <c r="J4" s="46">
        <v>561428</v>
      </c>
      <c r="K4" s="44">
        <v>42709</v>
      </c>
      <c r="L4" s="51" t="s">
        <v>87</v>
      </c>
      <c r="M4" s="28"/>
      <c r="N4" s="43"/>
      <c r="O4" s="43"/>
    </row>
    <row r="5" spans="1:15" s="9" customFormat="1" ht="16.5" customHeight="1">
      <c r="A5" s="28" t="s">
        <v>32</v>
      </c>
      <c r="B5" s="44">
        <v>42696</v>
      </c>
      <c r="C5" s="44">
        <v>42726</v>
      </c>
      <c r="D5" s="28" t="s">
        <v>60</v>
      </c>
      <c r="E5" s="45">
        <v>1633031</v>
      </c>
      <c r="F5" s="46">
        <v>212294.03</v>
      </c>
      <c r="G5" s="28">
        <v>2.1</v>
      </c>
      <c r="H5" s="28">
        <v>0</v>
      </c>
      <c r="I5" s="28">
        <v>2.1</v>
      </c>
      <c r="J5" s="46">
        <v>3429365.1</v>
      </c>
      <c r="K5" s="28"/>
      <c r="L5" s="51" t="s">
        <v>30</v>
      </c>
      <c r="M5" s="28"/>
      <c r="N5" s="28"/>
      <c r="O5" s="43"/>
    </row>
    <row r="6" spans="1:15" s="9" customFormat="1" ht="16.5" customHeight="1">
      <c r="A6" s="28" t="s">
        <v>29</v>
      </c>
      <c r="B6" s="44">
        <v>42692</v>
      </c>
      <c r="C6" s="44">
        <v>42692</v>
      </c>
      <c r="D6" s="28" t="s">
        <v>59</v>
      </c>
      <c r="E6" s="45">
        <v>212948</v>
      </c>
      <c r="F6" s="46">
        <v>21294.8</v>
      </c>
      <c r="G6" s="28">
        <v>2.25</v>
      </c>
      <c r="H6" s="28">
        <v>0</v>
      </c>
      <c r="I6" s="28">
        <v>2.25</v>
      </c>
      <c r="J6" s="46">
        <v>479133</v>
      </c>
      <c r="K6" s="44">
        <v>42692</v>
      </c>
      <c r="L6" s="51" t="s">
        <v>18</v>
      </c>
      <c r="M6" s="28"/>
      <c r="N6" s="28"/>
      <c r="O6" s="43"/>
    </row>
    <row r="7" spans="1:15" s="9" customFormat="1" ht="16.5" customHeight="1">
      <c r="A7" s="28" t="s">
        <v>61</v>
      </c>
      <c r="B7" s="44">
        <v>42691</v>
      </c>
      <c r="C7" s="44">
        <v>42721</v>
      </c>
      <c r="D7" s="28" t="s">
        <v>62</v>
      </c>
      <c r="E7" s="45">
        <v>2696921</v>
      </c>
      <c r="F7" s="46">
        <v>269692.1</v>
      </c>
      <c r="G7" s="28">
        <v>1.7</v>
      </c>
      <c r="H7" s="28">
        <v>0</v>
      </c>
      <c r="I7" s="28">
        <v>1.7</v>
      </c>
      <c r="J7" s="46">
        <v>4584765.7</v>
      </c>
      <c r="K7" s="28"/>
      <c r="L7" s="51" t="s">
        <v>63</v>
      </c>
      <c r="N7" s="28"/>
      <c r="O7" s="43"/>
    </row>
    <row r="8" spans="1:15" s="9" customFormat="1" ht="16.5" customHeight="1">
      <c r="A8" s="28" t="s">
        <v>21</v>
      </c>
      <c r="B8" s="44">
        <v>42634</v>
      </c>
      <c r="C8" s="44">
        <v>42634</v>
      </c>
      <c r="D8" s="28" t="s">
        <v>64</v>
      </c>
      <c r="E8" s="45">
        <v>457143</v>
      </c>
      <c r="F8" s="46">
        <v>22857.15</v>
      </c>
      <c r="G8" s="28">
        <v>3.5</v>
      </c>
      <c r="H8" s="28">
        <v>0</v>
      </c>
      <c r="I8" s="28">
        <v>3.5</v>
      </c>
      <c r="J8" s="46">
        <v>1600000.5</v>
      </c>
      <c r="K8" s="44">
        <v>42634</v>
      </c>
      <c r="L8" s="51" t="s">
        <v>88</v>
      </c>
      <c r="M8" s="28"/>
      <c r="N8" s="28"/>
      <c r="O8" s="28"/>
    </row>
    <row r="9" spans="1:15" s="9" customFormat="1" ht="16.5" customHeight="1">
      <c r="A9" s="28" t="s">
        <v>33</v>
      </c>
      <c r="B9" s="44">
        <v>42620</v>
      </c>
      <c r="C9" s="44">
        <v>42620</v>
      </c>
      <c r="D9" s="28" t="s">
        <v>26</v>
      </c>
      <c r="E9" s="45">
        <v>330000</v>
      </c>
      <c r="F9" s="46">
        <v>13200</v>
      </c>
      <c r="G9" s="28">
        <v>0.3</v>
      </c>
      <c r="H9" s="28">
        <v>0</v>
      </c>
      <c r="I9" s="28">
        <v>0.3</v>
      </c>
      <c r="J9" s="46">
        <v>99000</v>
      </c>
      <c r="K9" s="44">
        <v>42620</v>
      </c>
      <c r="L9" s="51" t="s">
        <v>88</v>
      </c>
      <c r="M9" s="28"/>
      <c r="N9" s="28"/>
      <c r="O9" s="28"/>
    </row>
    <row r="10" spans="1:15" s="9" customFormat="1" ht="16.5" customHeight="1">
      <c r="A10" s="28" t="s">
        <v>33</v>
      </c>
      <c r="B10" s="44">
        <v>42620</v>
      </c>
      <c r="C10" s="44">
        <v>42620</v>
      </c>
      <c r="D10" s="28" t="s">
        <v>26</v>
      </c>
      <c r="E10" s="45">
        <v>1002926</v>
      </c>
      <c r="F10" s="46">
        <v>40117.04</v>
      </c>
      <c r="G10" s="28">
        <v>0.5</v>
      </c>
      <c r="H10" s="28">
        <v>0</v>
      </c>
      <c r="I10" s="28">
        <v>0.5</v>
      </c>
      <c r="J10" s="46">
        <v>501463</v>
      </c>
      <c r="K10" s="44">
        <v>42620</v>
      </c>
      <c r="L10" s="51" t="s">
        <v>88</v>
      </c>
      <c r="M10" s="28"/>
      <c r="N10" s="28"/>
      <c r="O10" s="28"/>
    </row>
    <row r="11" spans="1:15" s="9" customFormat="1" ht="16.5" customHeight="1">
      <c r="A11" s="28" t="s">
        <v>65</v>
      </c>
      <c r="B11" s="44">
        <v>42594</v>
      </c>
      <c r="C11" s="44">
        <v>42609</v>
      </c>
      <c r="D11" s="28" t="s">
        <v>66</v>
      </c>
      <c r="E11" s="45">
        <v>2992087</v>
      </c>
      <c r="F11" s="46">
        <v>149604.35</v>
      </c>
      <c r="G11" s="28">
        <v>1.6</v>
      </c>
      <c r="H11" s="28">
        <v>0</v>
      </c>
      <c r="I11" s="28">
        <v>1.6</v>
      </c>
      <c r="J11" s="46">
        <v>4787339.2</v>
      </c>
      <c r="K11" s="44">
        <v>42670</v>
      </c>
      <c r="L11" s="51" t="s">
        <v>67</v>
      </c>
      <c r="N11" s="28"/>
      <c r="O11" s="28"/>
    </row>
    <row r="12" spans="1:15" s="9" customFormat="1" ht="16.5" customHeight="1">
      <c r="A12" s="28" t="s">
        <v>61</v>
      </c>
      <c r="B12" s="44">
        <v>42585</v>
      </c>
      <c r="C12" s="44">
        <v>42585</v>
      </c>
      <c r="D12" s="28" t="s">
        <v>68</v>
      </c>
      <c r="E12" s="45">
        <v>1469956</v>
      </c>
      <c r="F12" s="46">
        <v>146995.6</v>
      </c>
      <c r="G12" s="28">
        <v>1.7845</v>
      </c>
      <c r="H12" s="28">
        <v>0</v>
      </c>
      <c r="I12" s="28">
        <v>1.78</v>
      </c>
      <c r="J12" s="46">
        <v>2616521.68</v>
      </c>
      <c r="K12" s="44">
        <v>42585</v>
      </c>
      <c r="L12" s="51" t="s">
        <v>89</v>
      </c>
      <c r="M12" s="28"/>
      <c r="N12" s="28"/>
      <c r="O12" s="28"/>
    </row>
    <row r="13" spans="1:15" s="9" customFormat="1" ht="16.5" customHeight="1">
      <c r="A13" s="28" t="s">
        <v>19</v>
      </c>
      <c r="B13" s="44">
        <v>42585</v>
      </c>
      <c r="C13" s="44">
        <v>42585</v>
      </c>
      <c r="D13" s="28" t="s">
        <v>69</v>
      </c>
      <c r="E13" s="45">
        <v>8184144</v>
      </c>
      <c r="F13" s="46">
        <v>818414.4</v>
      </c>
      <c r="G13" s="28">
        <v>19.55</v>
      </c>
      <c r="H13" s="28">
        <v>0</v>
      </c>
      <c r="I13" s="28">
        <v>19.55</v>
      </c>
      <c r="J13" s="46">
        <v>160000015.2</v>
      </c>
      <c r="K13" s="44">
        <v>42585</v>
      </c>
      <c r="L13" s="51" t="s">
        <v>86</v>
      </c>
      <c r="M13" s="28"/>
      <c r="N13" s="28"/>
      <c r="O13" s="28"/>
    </row>
    <row r="14" spans="1:14" s="9" customFormat="1" ht="16.5" customHeight="1">
      <c r="A14" s="28" t="s">
        <v>35</v>
      </c>
      <c r="B14" s="44">
        <v>42577</v>
      </c>
      <c r="C14" s="44">
        <v>42608</v>
      </c>
      <c r="D14" s="28" t="s">
        <v>26</v>
      </c>
      <c r="E14" s="45">
        <v>188334</v>
      </c>
      <c r="F14" s="46">
        <v>2354.18</v>
      </c>
      <c r="G14" s="28">
        <v>10</v>
      </c>
      <c r="H14" s="28">
        <v>0</v>
      </c>
      <c r="I14" s="28">
        <v>10</v>
      </c>
      <c r="J14" s="46">
        <v>1883340</v>
      </c>
      <c r="K14" s="44">
        <v>42692</v>
      </c>
      <c r="L14" s="51" t="s">
        <v>70</v>
      </c>
      <c r="M14" s="28"/>
      <c r="N14" s="28"/>
    </row>
    <row r="15" spans="1:14" s="9" customFormat="1" ht="16.5" customHeight="1">
      <c r="A15" s="28" t="s">
        <v>71</v>
      </c>
      <c r="B15" s="44">
        <v>42559</v>
      </c>
      <c r="C15" s="44">
        <v>42590</v>
      </c>
      <c r="D15" s="28" t="s">
        <v>20</v>
      </c>
      <c r="E15" s="45">
        <v>2345590</v>
      </c>
      <c r="F15" s="46">
        <f>E15*G15</f>
        <v>4268973.8</v>
      </c>
      <c r="G15" s="28">
        <v>1.82</v>
      </c>
      <c r="H15" s="28">
        <v>0</v>
      </c>
      <c r="I15" s="28">
        <v>1.82</v>
      </c>
      <c r="J15" s="46">
        <f>E15*I15</f>
        <v>4268973.8</v>
      </c>
      <c r="K15" s="44">
        <v>42725</v>
      </c>
      <c r="L15" s="51" t="s">
        <v>72</v>
      </c>
      <c r="M15" s="28"/>
      <c r="N15" s="28"/>
    </row>
    <row r="16" spans="1:15" s="9" customFormat="1" ht="16.5" customHeight="1">
      <c r="A16" s="28" t="s">
        <v>34</v>
      </c>
      <c r="B16" s="44">
        <v>42523</v>
      </c>
      <c r="C16" s="44">
        <v>42553</v>
      </c>
      <c r="D16" s="28" t="s">
        <v>73</v>
      </c>
      <c r="E16" s="45">
        <v>3027385</v>
      </c>
      <c r="F16" s="46">
        <v>3107149</v>
      </c>
      <c r="G16" s="28">
        <v>1</v>
      </c>
      <c r="H16" s="28">
        <v>0</v>
      </c>
      <c r="I16" s="28">
        <v>1</v>
      </c>
      <c r="J16" s="46">
        <v>3027385</v>
      </c>
      <c r="K16" s="44">
        <v>42620</v>
      </c>
      <c r="L16" s="51" t="s">
        <v>30</v>
      </c>
      <c r="M16" s="28"/>
      <c r="N16" s="28"/>
      <c r="O16" s="28"/>
    </row>
    <row r="17" spans="1:15" s="9" customFormat="1" ht="16.5" customHeight="1">
      <c r="A17" s="28" t="s">
        <v>74</v>
      </c>
      <c r="B17" s="44">
        <v>42510</v>
      </c>
      <c r="C17" s="44">
        <v>42541</v>
      </c>
      <c r="D17" s="28" t="s">
        <v>20</v>
      </c>
      <c r="E17" s="45">
        <v>1578948</v>
      </c>
      <c r="F17" s="46">
        <v>236842.2</v>
      </c>
      <c r="G17" s="28">
        <v>1.9</v>
      </c>
      <c r="H17" s="28">
        <v>0</v>
      </c>
      <c r="I17" s="28">
        <v>1.9</v>
      </c>
      <c r="J17" s="46">
        <v>3000001.2</v>
      </c>
      <c r="K17" s="44">
        <v>42517</v>
      </c>
      <c r="L17" s="51" t="s">
        <v>30</v>
      </c>
      <c r="M17" s="28"/>
      <c r="N17" s="28"/>
      <c r="O17" s="28"/>
    </row>
    <row r="18" spans="1:15" s="9" customFormat="1" ht="16.5" customHeight="1">
      <c r="A18" s="28" t="s">
        <v>33</v>
      </c>
      <c r="B18" s="44">
        <v>42496</v>
      </c>
      <c r="C18" s="44">
        <v>42496</v>
      </c>
      <c r="D18" s="28" t="s">
        <v>75</v>
      </c>
      <c r="E18" s="45">
        <v>2019608</v>
      </c>
      <c r="F18" s="46">
        <v>80784.32</v>
      </c>
      <c r="G18" s="28">
        <v>0.3</v>
      </c>
      <c r="H18" s="28">
        <v>0</v>
      </c>
      <c r="I18" s="28">
        <v>0.3</v>
      </c>
      <c r="J18" s="46">
        <v>605882.4</v>
      </c>
      <c r="K18" s="44">
        <v>42496</v>
      </c>
      <c r="L18" s="51" t="s">
        <v>89</v>
      </c>
      <c r="M18" s="28"/>
      <c r="N18" s="28"/>
      <c r="O18" s="28"/>
    </row>
    <row r="19" spans="1:15" s="9" customFormat="1" ht="16.5" customHeight="1">
      <c r="A19" s="28" t="s">
        <v>29</v>
      </c>
      <c r="B19" s="44">
        <v>42471</v>
      </c>
      <c r="C19" s="44">
        <v>42471</v>
      </c>
      <c r="D19" s="28" t="s">
        <v>76</v>
      </c>
      <c r="E19" s="45">
        <v>125000</v>
      </c>
      <c r="F19" s="46">
        <v>12500</v>
      </c>
      <c r="G19" s="28">
        <v>2.1</v>
      </c>
      <c r="H19" s="28">
        <v>0</v>
      </c>
      <c r="I19" s="28">
        <v>2.1</v>
      </c>
      <c r="J19" s="46">
        <v>262500</v>
      </c>
      <c r="K19" s="44">
        <v>42471</v>
      </c>
      <c r="L19" s="51" t="s">
        <v>18</v>
      </c>
      <c r="M19" s="28"/>
      <c r="N19" s="28"/>
      <c r="O19" s="28"/>
    </row>
    <row r="20" spans="1:15" s="9" customFormat="1" ht="16.5" customHeight="1">
      <c r="A20" s="28" t="s">
        <v>32</v>
      </c>
      <c r="B20" s="44">
        <v>42437</v>
      </c>
      <c r="C20" s="44">
        <v>42468</v>
      </c>
      <c r="D20" s="28" t="s">
        <v>77</v>
      </c>
      <c r="E20" s="45">
        <v>675058</v>
      </c>
      <c r="F20" s="46">
        <v>87757.54</v>
      </c>
      <c r="G20" s="28">
        <v>2.03</v>
      </c>
      <c r="H20" s="28">
        <v>0</v>
      </c>
      <c r="I20" s="28">
        <v>2.03</v>
      </c>
      <c r="J20" s="46">
        <v>1370367.74</v>
      </c>
      <c r="K20" s="44">
        <v>42634</v>
      </c>
      <c r="L20" s="51" t="s">
        <v>30</v>
      </c>
      <c r="M20" s="28"/>
      <c r="N20" s="28"/>
      <c r="O20" s="28"/>
    </row>
    <row r="21" spans="1:15" s="9" customFormat="1" ht="16.5" customHeight="1">
      <c r="A21" s="28" t="s">
        <v>78</v>
      </c>
      <c r="B21" s="44">
        <v>42425</v>
      </c>
      <c r="C21" s="44">
        <v>42425</v>
      </c>
      <c r="D21" s="28" t="s">
        <v>79</v>
      </c>
      <c r="E21" s="45">
        <v>4897404</v>
      </c>
      <c r="F21" s="46">
        <v>146922.12</v>
      </c>
      <c r="G21" s="28">
        <v>0.75</v>
      </c>
      <c r="H21" s="28">
        <v>0</v>
      </c>
      <c r="I21" s="28">
        <v>0.75</v>
      </c>
      <c r="J21" s="46">
        <v>3673053</v>
      </c>
      <c r="K21" s="44">
        <v>42425</v>
      </c>
      <c r="L21" s="51" t="s">
        <v>89</v>
      </c>
      <c r="M21" s="28"/>
      <c r="N21" s="28"/>
      <c r="O21" s="28"/>
    </row>
    <row r="22" spans="1:15" s="9" customFormat="1" ht="16.5" customHeight="1">
      <c r="A22" s="28" t="s">
        <v>34</v>
      </c>
      <c r="B22" s="44">
        <v>42423</v>
      </c>
      <c r="C22" s="44">
        <v>42452</v>
      </c>
      <c r="D22" s="28" t="s">
        <v>31</v>
      </c>
      <c r="E22" s="45">
        <v>1021712</v>
      </c>
      <c r="F22" s="46">
        <v>1021712</v>
      </c>
      <c r="G22" s="28">
        <v>1</v>
      </c>
      <c r="H22" s="28">
        <v>0</v>
      </c>
      <c r="I22" s="28">
        <v>1</v>
      </c>
      <c r="J22" s="46">
        <v>1021712</v>
      </c>
      <c r="K22" s="44">
        <v>42496</v>
      </c>
      <c r="L22" s="51" t="s">
        <v>80</v>
      </c>
      <c r="N22" s="28"/>
      <c r="O22" s="28"/>
    </row>
    <row r="23" spans="1:15" s="9" customFormat="1" ht="16.5" customHeight="1">
      <c r="A23" s="28" t="s">
        <v>81</v>
      </c>
      <c r="B23" s="44">
        <v>42396</v>
      </c>
      <c r="C23" s="44">
        <v>42396</v>
      </c>
      <c r="D23" s="28" t="s">
        <v>82</v>
      </c>
      <c r="E23" s="45">
        <v>2302632</v>
      </c>
      <c r="F23" s="46">
        <v>460526.4</v>
      </c>
      <c r="G23" s="28">
        <v>1.52</v>
      </c>
      <c r="H23" s="28">
        <v>0</v>
      </c>
      <c r="I23" s="28">
        <v>1.52</v>
      </c>
      <c r="J23" s="46">
        <v>3500000.64</v>
      </c>
      <c r="K23" s="44">
        <v>42396</v>
      </c>
      <c r="L23" s="51" t="s">
        <v>18</v>
      </c>
      <c r="M23" s="28"/>
      <c r="N23" s="28"/>
      <c r="O23" s="28"/>
    </row>
    <row r="24" spans="1:12" s="14" customFormat="1" ht="16.5" customHeight="1" thickBot="1">
      <c r="A24" s="10" t="s">
        <v>12</v>
      </c>
      <c r="B24" s="11"/>
      <c r="C24" s="11"/>
      <c r="D24" s="12"/>
      <c r="E24" s="47">
        <f>SUM(E4:E23)</f>
        <v>37441541</v>
      </c>
      <c r="F24" s="48">
        <f>SUM(F4:F23)</f>
        <v>11400705.029999997</v>
      </c>
      <c r="G24" s="49"/>
      <c r="H24" s="49"/>
      <c r="I24" s="49"/>
      <c r="J24" s="48">
        <f>SUM(J4:J23)</f>
        <v>201272247.16</v>
      </c>
      <c r="K24" s="11"/>
      <c r="L24" s="13"/>
    </row>
    <row r="25" spans="1:12" s="9" customFormat="1" ht="16.5" customHeight="1">
      <c r="A25" s="5" t="s">
        <v>13</v>
      </c>
      <c r="B25" s="15"/>
      <c r="C25" s="15"/>
      <c r="D25" s="15"/>
      <c r="E25" s="16"/>
      <c r="F25" s="16"/>
      <c r="G25" s="17"/>
      <c r="H25" s="15"/>
      <c r="I25" s="18"/>
      <c r="J25" s="16"/>
      <c r="K25" s="15"/>
      <c r="L25" s="8"/>
    </row>
    <row r="26" spans="1:14" s="9" customFormat="1" ht="16.5" customHeight="1">
      <c r="A26" t="s">
        <v>40</v>
      </c>
      <c r="B26" s="25">
        <v>42733</v>
      </c>
      <c r="C26" s="25">
        <v>42733</v>
      </c>
      <c r="D26" t="s">
        <v>26</v>
      </c>
      <c r="E26" s="26">
        <v>3000000</v>
      </c>
      <c r="F26" s="27">
        <v>30000000</v>
      </c>
      <c r="G26">
        <v>10</v>
      </c>
      <c r="H26">
        <v>0</v>
      </c>
      <c r="I26">
        <v>10</v>
      </c>
      <c r="J26" s="27">
        <v>30000000</v>
      </c>
      <c r="K26" s="25">
        <v>42733</v>
      </c>
      <c r="L26" s="32" t="s">
        <v>23</v>
      </c>
      <c r="M26"/>
      <c r="N26" s="29"/>
    </row>
    <row r="27" spans="1:14" s="9" customFormat="1" ht="16.5" customHeight="1">
      <c r="A27" s="28" t="s">
        <v>41</v>
      </c>
      <c r="B27" s="44">
        <v>42704</v>
      </c>
      <c r="C27" s="44">
        <v>42704</v>
      </c>
      <c r="D27" s="28" t="s">
        <v>14</v>
      </c>
      <c r="E27" s="45">
        <v>2003375</v>
      </c>
      <c r="F27" s="46">
        <v>12020250</v>
      </c>
      <c r="G27" s="28">
        <v>6</v>
      </c>
      <c r="H27" s="28">
        <v>0</v>
      </c>
      <c r="I27" s="28">
        <v>6</v>
      </c>
      <c r="J27" s="46">
        <v>12020250</v>
      </c>
      <c r="K27" s="44">
        <v>42704</v>
      </c>
      <c r="L27" s="51" t="s">
        <v>23</v>
      </c>
      <c r="M27" s="28"/>
      <c r="N27" s="28"/>
    </row>
    <row r="28" spans="1:14" s="9" customFormat="1" ht="16.5" customHeight="1">
      <c r="A28" s="28" t="s">
        <v>42</v>
      </c>
      <c r="B28" s="44">
        <v>42688</v>
      </c>
      <c r="C28" s="44">
        <v>42688</v>
      </c>
      <c r="D28" s="28" t="s">
        <v>43</v>
      </c>
      <c r="E28" s="45">
        <v>5959510</v>
      </c>
      <c r="F28" s="46">
        <v>4767608.2</v>
      </c>
      <c r="G28" s="28">
        <v>1.18</v>
      </c>
      <c r="H28" s="28">
        <v>0</v>
      </c>
      <c r="I28" s="28">
        <v>1.18</v>
      </c>
      <c r="J28" s="46">
        <v>7032221.8</v>
      </c>
      <c r="K28" s="44">
        <v>42688</v>
      </c>
      <c r="L28" s="51" t="s">
        <v>25</v>
      </c>
      <c r="M28" s="28"/>
      <c r="N28" s="29"/>
    </row>
    <row r="29" spans="1:14" s="9" customFormat="1" ht="16.5" customHeight="1">
      <c r="A29" t="s">
        <v>44</v>
      </c>
      <c r="B29" s="25">
        <v>42669</v>
      </c>
      <c r="C29" s="25">
        <v>42669</v>
      </c>
      <c r="D29" t="s">
        <v>22</v>
      </c>
      <c r="E29" s="26">
        <v>2600000</v>
      </c>
      <c r="F29" s="27">
        <v>26000000</v>
      </c>
      <c r="G29">
        <v>10</v>
      </c>
      <c r="H29">
        <v>0</v>
      </c>
      <c r="I29">
        <v>10</v>
      </c>
      <c r="J29" s="27">
        <v>26000000</v>
      </c>
      <c r="K29" s="25">
        <v>42669</v>
      </c>
      <c r="L29" s="32" t="s">
        <v>23</v>
      </c>
      <c r="M29"/>
      <c r="N29" s="29"/>
    </row>
    <row r="30" spans="1:14" s="9" customFormat="1" ht="16.5" customHeight="1">
      <c r="A30" t="s">
        <v>45</v>
      </c>
      <c r="B30" s="25">
        <v>42643</v>
      </c>
      <c r="C30" s="25">
        <v>42643</v>
      </c>
      <c r="D30" t="s">
        <v>46</v>
      </c>
      <c r="E30" s="26">
        <v>39202657</v>
      </c>
      <c r="F30" s="27">
        <v>117999997.7</v>
      </c>
      <c r="G30">
        <v>50</v>
      </c>
      <c r="H30">
        <v>0</v>
      </c>
      <c r="I30">
        <v>50</v>
      </c>
      <c r="J30" s="27">
        <v>1960132850</v>
      </c>
      <c r="K30" s="25">
        <v>42643</v>
      </c>
      <c r="L30" s="32" t="s">
        <v>25</v>
      </c>
      <c r="M30"/>
      <c r="N30"/>
    </row>
    <row r="31" spans="1:14" s="9" customFormat="1" ht="16.5" customHeight="1">
      <c r="A31" t="s">
        <v>47</v>
      </c>
      <c r="B31" s="25">
        <v>42615</v>
      </c>
      <c r="C31" s="25">
        <v>42615</v>
      </c>
      <c r="D31" t="s">
        <v>48</v>
      </c>
      <c r="E31" s="26">
        <v>12666670</v>
      </c>
      <c r="F31" s="27">
        <v>76000020</v>
      </c>
      <c r="G31">
        <v>6</v>
      </c>
      <c r="H31">
        <v>0</v>
      </c>
      <c r="I31">
        <v>6</v>
      </c>
      <c r="J31" s="27">
        <v>76000020</v>
      </c>
      <c r="K31" s="25">
        <v>42615</v>
      </c>
      <c r="L31" s="32" t="s">
        <v>23</v>
      </c>
      <c r="M31"/>
      <c r="N31"/>
    </row>
    <row r="32" spans="1:14" s="9" customFormat="1" ht="16.5" customHeight="1">
      <c r="A32" t="s">
        <v>49</v>
      </c>
      <c r="B32" s="25">
        <v>42580</v>
      </c>
      <c r="C32" s="25">
        <v>42580</v>
      </c>
      <c r="D32" t="s">
        <v>50</v>
      </c>
      <c r="E32" s="26">
        <v>16960300</v>
      </c>
      <c r="F32" s="27">
        <v>16960300</v>
      </c>
      <c r="G32">
        <v>14</v>
      </c>
      <c r="H32">
        <v>0</v>
      </c>
      <c r="I32">
        <v>14</v>
      </c>
      <c r="J32" s="27">
        <v>237444200</v>
      </c>
      <c r="K32" s="25">
        <v>42580</v>
      </c>
      <c r="L32" s="32" t="s">
        <v>23</v>
      </c>
      <c r="M32"/>
      <c r="N32"/>
    </row>
    <row r="33" spans="1:14" s="9" customFormat="1" ht="16.5" customHeight="1">
      <c r="A33" t="s">
        <v>24</v>
      </c>
      <c r="B33" s="25">
        <v>42578</v>
      </c>
      <c r="C33" s="25">
        <v>42578</v>
      </c>
      <c r="D33" t="s">
        <v>51</v>
      </c>
      <c r="E33" s="26">
        <v>8000000</v>
      </c>
      <c r="F33" s="27">
        <v>8000000</v>
      </c>
      <c r="G33">
        <v>1</v>
      </c>
      <c r="H33">
        <v>0</v>
      </c>
      <c r="I33">
        <v>1</v>
      </c>
      <c r="J33" s="27">
        <v>8000000</v>
      </c>
      <c r="K33" s="25">
        <v>42578</v>
      </c>
      <c r="L33" s="32" t="s">
        <v>23</v>
      </c>
      <c r="M33"/>
      <c r="N33"/>
    </row>
    <row r="34" spans="1:14" s="9" customFormat="1" ht="16.5" customHeight="1">
      <c r="A34" t="s">
        <v>37</v>
      </c>
      <c r="B34" s="25">
        <v>42566</v>
      </c>
      <c r="C34" s="25">
        <v>42566</v>
      </c>
      <c r="D34" t="s">
        <v>26</v>
      </c>
      <c r="E34" s="26">
        <v>15858500</v>
      </c>
      <c r="F34" s="27">
        <v>15858500</v>
      </c>
      <c r="G34">
        <v>1</v>
      </c>
      <c r="H34">
        <v>0</v>
      </c>
      <c r="I34">
        <v>1</v>
      </c>
      <c r="J34" s="27">
        <v>15858500</v>
      </c>
      <c r="K34" s="25">
        <v>42566</v>
      </c>
      <c r="L34" s="32" t="s">
        <v>23</v>
      </c>
      <c r="M34"/>
      <c r="N34"/>
    </row>
    <row r="35" spans="1:14" s="9" customFormat="1" ht="16.5" customHeight="1">
      <c r="A35" t="s">
        <v>52</v>
      </c>
      <c r="B35" s="25">
        <v>42565</v>
      </c>
      <c r="C35" s="25">
        <v>42565</v>
      </c>
      <c r="D35" t="s">
        <v>15</v>
      </c>
      <c r="E35" s="26">
        <v>15959500</v>
      </c>
      <c r="F35" s="27">
        <v>15959500</v>
      </c>
      <c r="G35">
        <v>1</v>
      </c>
      <c r="H35">
        <v>0</v>
      </c>
      <c r="I35">
        <v>1</v>
      </c>
      <c r="J35" s="27">
        <v>15959500</v>
      </c>
      <c r="K35" s="25">
        <v>42565</v>
      </c>
      <c r="L35" s="32" t="s">
        <v>23</v>
      </c>
      <c r="M35"/>
      <c r="N35"/>
    </row>
    <row r="36" spans="1:14" s="9" customFormat="1" ht="16.5" customHeight="1">
      <c r="A36" t="s">
        <v>53</v>
      </c>
      <c r="B36" s="25">
        <v>42517</v>
      </c>
      <c r="C36" s="25">
        <v>42517</v>
      </c>
      <c r="D36" t="s">
        <v>17</v>
      </c>
      <c r="E36" s="26">
        <v>300506</v>
      </c>
      <c r="F36" s="27">
        <v>4808100</v>
      </c>
      <c r="G36">
        <v>20</v>
      </c>
      <c r="H36">
        <v>0</v>
      </c>
      <c r="I36">
        <v>20</v>
      </c>
      <c r="J36" s="27">
        <v>6010120</v>
      </c>
      <c r="K36" s="25">
        <v>42517</v>
      </c>
      <c r="L36" s="32" t="s">
        <v>25</v>
      </c>
      <c r="M36"/>
      <c r="N36" s="29"/>
    </row>
    <row r="37" spans="1:14" s="9" customFormat="1" ht="16.5" customHeight="1">
      <c r="A37" t="s">
        <v>52</v>
      </c>
      <c r="B37" s="25">
        <v>42506</v>
      </c>
      <c r="C37" s="25">
        <v>42506</v>
      </c>
      <c r="D37" t="s">
        <v>15</v>
      </c>
      <c r="E37" s="26">
        <v>1595950</v>
      </c>
      <c r="F37" s="27">
        <f>E37*10</f>
        <v>15959500</v>
      </c>
      <c r="G37">
        <v>10</v>
      </c>
      <c r="H37">
        <v>0</v>
      </c>
      <c r="I37">
        <v>10</v>
      </c>
      <c r="J37" s="27">
        <v>15959500</v>
      </c>
      <c r="K37" s="25">
        <v>42506</v>
      </c>
      <c r="L37" s="32" t="s">
        <v>23</v>
      </c>
      <c r="M37"/>
      <c r="N37"/>
    </row>
    <row r="38" spans="1:14" s="9" customFormat="1" ht="16.5" customHeight="1">
      <c r="A38" t="s">
        <v>54</v>
      </c>
      <c r="B38" s="25">
        <v>42438</v>
      </c>
      <c r="C38" s="25">
        <v>42438</v>
      </c>
      <c r="D38" t="s">
        <v>17</v>
      </c>
      <c r="E38" s="26">
        <v>10000000</v>
      </c>
      <c r="F38" s="27">
        <v>10000000</v>
      </c>
      <c r="G38">
        <v>1</v>
      </c>
      <c r="H38">
        <v>0</v>
      </c>
      <c r="I38">
        <v>1</v>
      </c>
      <c r="J38" s="27">
        <v>10000000</v>
      </c>
      <c r="K38" s="25">
        <v>42438</v>
      </c>
      <c r="L38" s="32" t="s">
        <v>23</v>
      </c>
      <c r="M38"/>
      <c r="N38" s="29"/>
    </row>
    <row r="39" spans="1:14" s="9" customFormat="1" ht="16.5" customHeight="1">
      <c r="A39" t="s">
        <v>55</v>
      </c>
      <c r="B39" s="25">
        <v>42431</v>
      </c>
      <c r="C39" s="25">
        <v>42431</v>
      </c>
      <c r="D39" t="s">
        <v>56</v>
      </c>
      <c r="E39" s="26">
        <v>2500000</v>
      </c>
      <c r="F39" s="27">
        <v>25000000</v>
      </c>
      <c r="G39">
        <v>10</v>
      </c>
      <c r="H39">
        <v>0</v>
      </c>
      <c r="I39">
        <v>10</v>
      </c>
      <c r="J39" s="27">
        <v>25000000</v>
      </c>
      <c r="K39" s="25">
        <v>42431</v>
      </c>
      <c r="L39" s="32" t="s">
        <v>23</v>
      </c>
      <c r="M39"/>
      <c r="N39" s="29"/>
    </row>
    <row r="40" spans="1:14" s="9" customFormat="1" ht="16.5" customHeight="1">
      <c r="A40" t="s">
        <v>57</v>
      </c>
      <c r="B40" s="25">
        <v>42390</v>
      </c>
      <c r="C40" s="25">
        <v>42390</v>
      </c>
      <c r="D40" t="s">
        <v>58</v>
      </c>
      <c r="E40" s="26">
        <v>1500000</v>
      </c>
      <c r="F40" s="27">
        <v>15000000</v>
      </c>
      <c r="G40">
        <v>10</v>
      </c>
      <c r="H40">
        <v>0</v>
      </c>
      <c r="I40">
        <v>10</v>
      </c>
      <c r="J40" s="27">
        <v>15000000</v>
      </c>
      <c r="K40" s="25">
        <v>42390</v>
      </c>
      <c r="L40" s="32" t="s">
        <v>23</v>
      </c>
      <c r="M40"/>
      <c r="N40"/>
    </row>
    <row r="41" spans="1:12" s="14" customFormat="1" ht="16.5" customHeight="1" thickBot="1">
      <c r="A41" s="10" t="s">
        <v>27</v>
      </c>
      <c r="B41" s="12"/>
      <c r="C41" s="12"/>
      <c r="D41" s="12"/>
      <c r="E41" s="47">
        <f>SUM(E26:E40)</f>
        <v>138106968</v>
      </c>
      <c r="F41" s="48">
        <f>SUM(F26:F40)</f>
        <v>394333775.9</v>
      </c>
      <c r="G41" s="50"/>
      <c r="H41" s="50"/>
      <c r="I41" s="50"/>
      <c r="J41" s="48">
        <f>SUM(J26:J40)</f>
        <v>2460417161.8</v>
      </c>
      <c r="K41" s="12"/>
      <c r="L41" s="13"/>
    </row>
    <row r="42" spans="1:12" s="14" customFormat="1" ht="16.5" customHeight="1">
      <c r="A42" s="21" t="s">
        <v>28</v>
      </c>
      <c r="B42" s="22"/>
      <c r="C42" s="22"/>
      <c r="D42" s="22"/>
      <c r="E42" s="23"/>
      <c r="F42" s="23"/>
      <c r="G42" s="22"/>
      <c r="H42" s="22"/>
      <c r="I42" s="22"/>
      <c r="J42" s="23"/>
      <c r="K42" s="22"/>
      <c r="L42" s="24"/>
    </row>
    <row r="43" spans="1:12" s="14" customFormat="1" ht="16.5" customHeight="1">
      <c r="A43" s="52" t="s">
        <v>90</v>
      </c>
      <c r="B43" s="53">
        <v>42660</v>
      </c>
      <c r="C43" s="53">
        <v>42660</v>
      </c>
      <c r="D43" s="52" t="s">
        <v>83</v>
      </c>
      <c r="E43" s="54">
        <v>357663</v>
      </c>
      <c r="F43" s="55">
        <v>715326</v>
      </c>
      <c r="G43" s="52">
        <v>43.91</v>
      </c>
      <c r="H43" s="52">
        <v>0</v>
      </c>
      <c r="I43" s="52">
        <v>43.91</v>
      </c>
      <c r="J43" s="55">
        <v>15704982.33</v>
      </c>
      <c r="K43" s="53">
        <v>42660</v>
      </c>
      <c r="L43" s="52" t="s">
        <v>36</v>
      </c>
    </row>
    <row r="44" spans="1:12" s="14" customFormat="1" ht="16.5" customHeight="1">
      <c r="A44" s="30" t="s">
        <v>84</v>
      </c>
      <c r="B44" s="31">
        <v>42625</v>
      </c>
      <c r="C44" s="31">
        <v>42655</v>
      </c>
      <c r="D44" s="30" t="s">
        <v>85</v>
      </c>
      <c r="E44" s="56">
        <v>4723840</v>
      </c>
      <c r="F44" s="57">
        <v>11809600</v>
      </c>
      <c r="G44" s="30">
        <v>10</v>
      </c>
      <c r="H44" s="30">
        <v>0</v>
      </c>
      <c r="I44" s="30">
        <v>10</v>
      </c>
      <c r="J44" s="57">
        <v>47238400</v>
      </c>
      <c r="K44" s="31">
        <v>42692</v>
      </c>
      <c r="L44" s="30" t="s">
        <v>30</v>
      </c>
    </row>
    <row r="45" spans="1:12" s="14" customFormat="1" ht="16.5" customHeight="1" thickBot="1">
      <c r="A45" s="10" t="s">
        <v>38</v>
      </c>
      <c r="B45" s="12"/>
      <c r="C45" s="12"/>
      <c r="D45" s="12"/>
      <c r="E45" s="33">
        <f>SUM(E43:E44)</f>
        <v>5081503</v>
      </c>
      <c r="F45" s="33">
        <f>SUM(F43:F44)</f>
        <v>12524926</v>
      </c>
      <c r="G45" s="33"/>
      <c r="H45" s="33"/>
      <c r="I45" s="33"/>
      <c r="J45" s="33">
        <f>SUM(J43:J44)</f>
        <v>62943382.33</v>
      </c>
      <c r="K45" s="12"/>
      <c r="L45" s="13"/>
    </row>
    <row r="46" spans="1:12" s="14" customFormat="1" ht="16.5" customHeight="1" thickBot="1">
      <c r="A46" s="37" t="s">
        <v>16</v>
      </c>
      <c r="B46" s="34"/>
      <c r="C46" s="34"/>
      <c r="D46" s="34"/>
      <c r="E46" s="36">
        <f>SUM(E45+E41+E24)</f>
        <v>180630012</v>
      </c>
      <c r="F46" s="36">
        <f>SUM(F45+F41+F24)</f>
        <v>418259406.92999995</v>
      </c>
      <c r="G46" s="36"/>
      <c r="H46" s="36"/>
      <c r="I46" s="36"/>
      <c r="J46" s="36">
        <f>SUM(J45+J41+J24)</f>
        <v>2724632791.29</v>
      </c>
      <c r="K46" s="34"/>
      <c r="L46" s="35"/>
    </row>
    <row r="47" spans="5:10" s="9" customFormat="1" ht="16.5" customHeight="1">
      <c r="E47" s="20"/>
      <c r="F47" s="19"/>
      <c r="J47" s="19"/>
    </row>
    <row r="48" s="14" customFormat="1" ht="16.5" customHeight="1"/>
    <row r="49" s="9" customFormat="1" ht="10.5"/>
    <row r="50" s="9" customFormat="1" ht="10.5"/>
    <row r="51" s="9" customFormat="1" ht="10.5"/>
  </sheetData>
  <sheetProtection/>
  <mergeCells count="2">
    <mergeCell ref="A1:L1"/>
    <mergeCell ref="B2:C2"/>
  </mergeCells>
  <hyperlinks>
    <hyperlink ref="M2" r:id="rId1" display="MAB: Ampliaciones de Capita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Amelia Sánchez García</cp:lastModifiedBy>
  <cp:lastPrinted>2014-01-10T12:59:45Z</cp:lastPrinted>
  <dcterms:created xsi:type="dcterms:W3CDTF">2013-01-22T16:22:22Z</dcterms:created>
  <dcterms:modified xsi:type="dcterms:W3CDTF">2017-02-20T16:51:38Z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